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22515" windowHeight="934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E4" i="1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3"/>
  <c r="C8"/>
  <c r="D8"/>
  <c r="C13"/>
  <c r="D13"/>
  <c r="C58"/>
  <c r="D58"/>
  <c r="C19"/>
  <c r="D19"/>
  <c r="C65"/>
  <c r="D65"/>
  <c r="C26"/>
  <c r="D26"/>
  <c r="C72"/>
  <c r="D72"/>
  <c r="C32"/>
  <c r="D32"/>
  <c r="C36"/>
  <c r="D36"/>
  <c r="C84"/>
  <c r="D84"/>
  <c r="C91"/>
  <c r="D91"/>
  <c r="C46"/>
  <c r="D46"/>
  <c r="C86"/>
  <c r="D86"/>
  <c r="C92"/>
  <c r="D92"/>
</calcChain>
</file>

<file path=xl/sharedStrings.xml><?xml version="1.0" encoding="utf-8"?>
<sst xmlns="http://schemas.openxmlformats.org/spreadsheetml/2006/main" count="109" uniqueCount="109">
  <si>
    <t>총합계</t>
  </si>
  <si>
    <t>체취방지용 제품류 소계</t>
    <phoneticPr fontId="7" type="noConversion"/>
  </si>
  <si>
    <t>데오드란트</t>
  </si>
  <si>
    <t>체취방지용 제품류</t>
    <phoneticPr fontId="7" type="noConversion"/>
  </si>
  <si>
    <t>색조화장용 제품류</t>
    <phoneticPr fontId="7" type="noConversion"/>
  </si>
  <si>
    <t>기능성 제품류 소계</t>
    <phoneticPr fontId="7" type="noConversion"/>
  </si>
  <si>
    <t>그밖의 메이크업제품류</t>
  </si>
  <si>
    <t>복합유형</t>
  </si>
  <si>
    <t>바디페인팅, 분장용 제품</t>
  </si>
  <si>
    <t>자외선 차단</t>
  </si>
  <si>
    <t>립글로스, 립밤</t>
  </si>
  <si>
    <t>주름개선</t>
  </si>
  <si>
    <t>립스틱, 립라이너</t>
  </si>
  <si>
    <t>미백</t>
  </si>
  <si>
    <t>기능성
제품류</t>
    <phoneticPr fontId="7" type="noConversion"/>
  </si>
  <si>
    <t>메이크업픽서티브</t>
  </si>
  <si>
    <t>기초화장용 제품류 소계</t>
    <phoneticPr fontId="7" type="noConversion"/>
  </si>
  <si>
    <t>메이크업 베이스</t>
  </si>
  <si>
    <t>그밖의 기초화장용 제품류</t>
  </si>
  <si>
    <t>리퀴드, 크림, 케익, 파운데이션</t>
  </si>
  <si>
    <t>클렌징워터, 클렌징오일, 클랜징로션, 클랜징크림, 메이크업리무버</t>
  </si>
  <si>
    <t>페이스 파우더, 페이스케익</t>
  </si>
  <si>
    <t>손발의 피부연화 제품</t>
  </si>
  <si>
    <t>볼연지</t>
  </si>
  <si>
    <t>색조화장용
제품류</t>
  </si>
  <si>
    <t>로션, 크림</t>
  </si>
  <si>
    <t>염모용 제품류 소계</t>
    <phoneticPr fontId="7" type="noConversion"/>
  </si>
  <si>
    <t>눈주위 제품</t>
  </si>
  <si>
    <t>그밖의 염모용 제품류</t>
  </si>
  <si>
    <t>팩, 마스크</t>
  </si>
  <si>
    <t>헤어칼라스프레이</t>
  </si>
  <si>
    <t>바디제품</t>
  </si>
  <si>
    <t>헤어틴트</t>
  </si>
  <si>
    <t>염모용
제품류</t>
  </si>
  <si>
    <t>파우더</t>
  </si>
  <si>
    <t>방향용 제품류 소계</t>
    <phoneticPr fontId="7" type="noConversion"/>
  </si>
  <si>
    <t>에센스, 오일</t>
  </si>
  <si>
    <t>그밖의 방향용 제품류</t>
  </si>
  <si>
    <t>마사지 크림</t>
  </si>
  <si>
    <t>코롱</t>
  </si>
  <si>
    <t>수렴,유연,영양화장수</t>
  </si>
  <si>
    <t>기초화장용
제품류</t>
  </si>
  <si>
    <t>향낭</t>
  </si>
  <si>
    <t>면도용 제품류 소계</t>
    <phoneticPr fontId="7" type="noConversion"/>
  </si>
  <si>
    <t>분말향</t>
  </si>
  <si>
    <t>그밖의 면도용 제품류</t>
  </si>
  <si>
    <t>향수</t>
  </si>
  <si>
    <t>방향용
제품류</t>
  </si>
  <si>
    <t>세이빙 폼</t>
  </si>
  <si>
    <t>눈화장용 제품류 소계</t>
    <phoneticPr fontId="7" type="noConversion"/>
  </si>
  <si>
    <t>셰이빙 크림</t>
  </si>
  <si>
    <t>그밖의 눈화장용 제품류</t>
  </si>
  <si>
    <t>프리셰이브 로션</t>
  </si>
  <si>
    <t>아이메이크업 리무버</t>
  </si>
  <si>
    <t>남성용탈쿰</t>
  </si>
  <si>
    <t>마스카라</t>
  </si>
  <si>
    <t>애프터셰이브로션</t>
  </si>
  <si>
    <t>면도용
제품류</t>
  </si>
  <si>
    <t>아이섀도</t>
  </si>
  <si>
    <t>손발톱용 제품류 소계</t>
    <phoneticPr fontId="7" type="noConversion"/>
  </si>
  <si>
    <t>아이라이너</t>
  </si>
  <si>
    <t>그밖의 매니큐어용 제품류</t>
  </si>
  <si>
    <t>아이브라우펜슬</t>
  </si>
  <si>
    <t>눈화장용
제품류</t>
  </si>
  <si>
    <t>네일폴리시리무버 및 네일에나멜 리무버</t>
  </si>
  <si>
    <t>인체세정용 제품류 소계</t>
    <phoneticPr fontId="7" type="noConversion"/>
  </si>
  <si>
    <t>네일크림,로션,엔센스</t>
  </si>
  <si>
    <t>그밖의 인체세정용 제품류</t>
  </si>
  <si>
    <t>탑코트</t>
  </si>
  <si>
    <t>외음부 세정제</t>
  </si>
  <si>
    <t>네일폴리시및네일에나멜</t>
  </si>
  <si>
    <t>액상비누</t>
  </si>
  <si>
    <t>베이스코트 및 언더코트</t>
  </si>
  <si>
    <t>손발톱용
제품류</t>
  </si>
  <si>
    <t>바디클렌저</t>
  </si>
  <si>
    <t>두발용 제품류 소계</t>
    <phoneticPr fontId="7" type="noConversion"/>
  </si>
  <si>
    <t>폼클렌저</t>
  </si>
  <si>
    <t>인체세정용
제품류</t>
  </si>
  <si>
    <t>그밖의 두발용 제품류</t>
  </si>
  <si>
    <t>목욕용 제품류 소계</t>
    <phoneticPr fontId="7" type="noConversion"/>
  </si>
  <si>
    <t>헤어스트레이트너</t>
  </si>
  <si>
    <t>그밖의 목욕용 제품류</t>
  </si>
  <si>
    <t>퍼머넌트 웨이브</t>
  </si>
  <si>
    <t>바블 바스</t>
  </si>
  <si>
    <t>샴푸, 린스</t>
  </si>
  <si>
    <t>목욕용 염류</t>
  </si>
  <si>
    <t>헤어스프레이,무스,왁스,젤</t>
  </si>
  <si>
    <t>목욕용오일,정제,캡슐</t>
  </si>
  <si>
    <t>목욕용
제품류</t>
  </si>
  <si>
    <t>포마드</t>
  </si>
  <si>
    <t>어린이용 제품류 소계</t>
    <phoneticPr fontId="7" type="noConversion"/>
  </si>
  <si>
    <t>헤어오일</t>
  </si>
  <si>
    <t>어린이용 목욕용 제품류</t>
  </si>
  <si>
    <t>헤어크림, 로션</t>
  </si>
  <si>
    <t>어린이용 인체세정용 제품</t>
  </si>
  <si>
    <t>헤어그루밍에이드</t>
  </si>
  <si>
    <t>어린이용 오일</t>
  </si>
  <si>
    <t>헤어토닉</t>
  </si>
  <si>
    <t>어린이용 로션, 크림</t>
  </si>
  <si>
    <t>헤어컨디셔너</t>
  </si>
  <si>
    <t>두발용
제품류</t>
  </si>
  <si>
    <t>어린이용 샴푸, 린스</t>
  </si>
  <si>
    <t>어린이용
제품류</t>
  </si>
  <si>
    <t>생산금액(천원)</t>
    <phoneticPr fontId="7" type="noConversion"/>
  </si>
  <si>
    <t>생산량(개)</t>
    <phoneticPr fontId="7" type="noConversion"/>
  </si>
  <si>
    <t>소분류</t>
    <phoneticPr fontId="7" type="noConversion"/>
  </si>
  <si>
    <t>대분류</t>
    <phoneticPr fontId="7" type="noConversion"/>
  </si>
  <si>
    <t>2010년 유형별 생산실적</t>
    <phoneticPr fontId="7" type="noConversion"/>
  </si>
  <si>
    <t>점유율</t>
    <phoneticPr fontId="7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</si>
</sst>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0.0%"/>
  </numFmts>
  <fonts count="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i/>
      <sz val="10"/>
      <color theme="1"/>
      <name val="바탕"/>
      <family val="1"/>
      <charset val="129"/>
    </font>
    <font>
      <sz val="8"/>
      <name val="맑은 고딕"/>
      <family val="2"/>
      <charset val="129"/>
      <scheme val="minor"/>
    </font>
    <font>
      <sz val="9"/>
      <color theme="1"/>
      <name val="바탕"/>
      <family val="1"/>
      <charset val="129"/>
    </font>
    <font>
      <sz val="10"/>
      <color theme="1"/>
      <name val="바탕"/>
      <family val="1"/>
      <charset val="129"/>
    </font>
    <font>
      <sz val="8"/>
      <name val="맑은 고딕"/>
      <family val="3"/>
      <charset val="129"/>
    </font>
    <font>
      <b/>
      <u/>
      <sz val="20"/>
      <color theme="1"/>
      <name val="굴림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CCFFCC"/>
        <bgColor theme="4" tint="0.79998168889431442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18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41" fontId="6" fillId="3" borderId="1" xfId="1" applyFont="1" applyFill="1" applyBorder="1">
      <alignment vertical="center"/>
    </xf>
    <xf numFmtId="0" fontId="6" fillId="3" borderId="1" xfId="0" applyFont="1" applyFill="1" applyBorder="1" applyAlignment="1">
      <alignment horizontal="center" vertical="center"/>
    </xf>
    <xf numFmtId="41" fontId="6" fillId="0" borderId="1" xfId="1" applyFont="1" applyBorder="1">
      <alignment vertical="center"/>
    </xf>
    <xf numFmtId="0" fontId="6" fillId="0" borderId="1" xfId="0" applyFont="1" applyBorder="1" applyAlignment="1">
      <alignment horizontal="left" vertical="center" inden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1" fontId="6" fillId="2" borderId="1" xfId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0" borderId="0" xfId="3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176" fontId="5" fillId="0" borderId="1" xfId="2" applyNumberFormat="1" applyFont="1" applyBorder="1">
      <alignment vertical="center"/>
    </xf>
    <xf numFmtId="41" fontId="6" fillId="2" borderId="1" xfId="1" applyFont="1" applyFill="1" applyBorder="1">
      <alignment vertical="center"/>
    </xf>
  </cellXfs>
  <cellStyles count="4">
    <cellStyle name="백분율" xfId="2" builtinId="5"/>
    <cellStyle name="쉼표 [0]" xfId="1" builtinId="6"/>
    <cellStyle name="표준" xfId="0" builtinId="0"/>
    <cellStyle name="표준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92"/>
  <sheetViews>
    <sheetView tabSelected="1" workbookViewId="0">
      <selection activeCell="D94" sqref="D94"/>
    </sheetView>
  </sheetViews>
  <sheetFormatPr defaultRowHeight="16.5"/>
  <cols>
    <col min="1" max="1" width="14.875" customWidth="1"/>
    <col min="2" max="2" width="26.375" customWidth="1"/>
    <col min="3" max="3" width="19" customWidth="1"/>
    <col min="4" max="4" width="19.25" customWidth="1"/>
  </cols>
  <sheetData>
    <row r="1" spans="1:5" ht="25.5">
      <c r="A1" s="14" t="s">
        <v>107</v>
      </c>
      <c r="B1" s="15"/>
      <c r="C1" s="15"/>
      <c r="D1" s="15"/>
      <c r="E1" s="15"/>
    </row>
    <row r="2" spans="1:5">
      <c r="A2" s="13" t="s">
        <v>106</v>
      </c>
      <c r="B2" s="13" t="s">
        <v>105</v>
      </c>
      <c r="C2" s="12" t="s">
        <v>104</v>
      </c>
      <c r="D2" s="12" t="s">
        <v>103</v>
      </c>
      <c r="E2" s="12" t="s">
        <v>108</v>
      </c>
    </row>
    <row r="3" spans="1:5">
      <c r="A3" s="11" t="s">
        <v>102</v>
      </c>
      <c r="B3" s="5" t="s">
        <v>101</v>
      </c>
      <c r="C3" s="4">
        <v>4898259.888888889</v>
      </c>
      <c r="D3" s="4">
        <v>7903965.0248565748</v>
      </c>
      <c r="E3" s="16">
        <f>D3/$D$92</f>
        <v>1.3141404882177066E-3</v>
      </c>
    </row>
    <row r="4" spans="1:5">
      <c r="A4" s="7"/>
      <c r="B4" s="5" t="s">
        <v>98</v>
      </c>
      <c r="C4" s="4">
        <v>22549264.699999999</v>
      </c>
      <c r="D4" s="4">
        <v>40334550.844727986</v>
      </c>
      <c r="E4" s="16">
        <f t="shared" ref="E4:E67" si="0">D4/$D$92</f>
        <v>6.7061615496071319E-3</v>
      </c>
    </row>
    <row r="5" spans="1:5">
      <c r="A5" s="7"/>
      <c r="B5" s="5" t="s">
        <v>96</v>
      </c>
      <c r="C5" s="4">
        <v>1414314</v>
      </c>
      <c r="D5" s="4">
        <v>1955450.9699031005</v>
      </c>
      <c r="E5" s="16">
        <f t="shared" si="0"/>
        <v>3.2512002320264302E-4</v>
      </c>
    </row>
    <row r="6" spans="1:5">
      <c r="A6" s="7"/>
      <c r="B6" s="5" t="s">
        <v>94</v>
      </c>
      <c r="C6" s="4">
        <v>6364084.5999999996</v>
      </c>
      <c r="D6" s="4">
        <v>7893596.7085536011</v>
      </c>
      <c r="E6" s="16">
        <f t="shared" si="0"/>
        <v>1.3124166161856902E-3</v>
      </c>
    </row>
    <row r="7" spans="1:5">
      <c r="A7" s="7"/>
      <c r="B7" s="5" t="s">
        <v>92</v>
      </c>
      <c r="C7" s="4">
        <v>1279196</v>
      </c>
      <c r="D7" s="4">
        <v>6333715.2329999991</v>
      </c>
      <c r="E7" s="16">
        <f t="shared" si="0"/>
        <v>1.0530653415533782E-3</v>
      </c>
    </row>
    <row r="8" spans="1:5">
      <c r="A8" s="3" t="s">
        <v>90</v>
      </c>
      <c r="B8" s="3"/>
      <c r="C8" s="2">
        <f>SUM(C3:C7)</f>
        <v>36505119.188888885</v>
      </c>
      <c r="D8" s="2">
        <f>SUM(D3:D7)</f>
        <v>64421278.781041265</v>
      </c>
      <c r="E8" s="16">
        <f t="shared" si="0"/>
        <v>1.0710904018766551E-2</v>
      </c>
    </row>
    <row r="9" spans="1:5">
      <c r="A9" s="11" t="s">
        <v>88</v>
      </c>
      <c r="B9" s="5" t="s">
        <v>87</v>
      </c>
      <c r="C9" s="4">
        <v>1033863.4</v>
      </c>
      <c r="D9" s="4">
        <v>2067520.5927911997</v>
      </c>
      <c r="E9" s="16">
        <f t="shared" si="0"/>
        <v>3.4375310526631436E-4</v>
      </c>
    </row>
    <row r="10" spans="1:5">
      <c r="A10" s="7"/>
      <c r="B10" s="5" t="s">
        <v>85</v>
      </c>
      <c r="C10" s="4">
        <v>573183.4</v>
      </c>
      <c r="D10" s="4">
        <v>1274790.3892799998</v>
      </c>
      <c r="E10" s="16">
        <f t="shared" si="0"/>
        <v>2.1195104726239071E-4</v>
      </c>
    </row>
    <row r="11" spans="1:5">
      <c r="A11" s="7"/>
      <c r="B11" s="5" t="s">
        <v>83</v>
      </c>
      <c r="C11" s="4">
        <v>4747441.0382560641</v>
      </c>
      <c r="D11" s="4">
        <v>960900.71132062189</v>
      </c>
      <c r="E11" s="16">
        <f t="shared" si="0"/>
        <v>1.5976266670366974E-4</v>
      </c>
    </row>
    <row r="12" spans="1:5">
      <c r="A12" s="7"/>
      <c r="B12" s="5" t="s">
        <v>81</v>
      </c>
      <c r="C12" s="4">
        <v>2041524</v>
      </c>
      <c r="D12" s="4">
        <v>2574373.2570000002</v>
      </c>
      <c r="E12" s="16">
        <f t="shared" si="0"/>
        <v>4.2802417750703256E-4</v>
      </c>
    </row>
    <row r="13" spans="1:5">
      <c r="A13" s="3" t="s">
        <v>79</v>
      </c>
      <c r="B13" s="3"/>
      <c r="C13" s="2">
        <f>SUM(C9:C12)</f>
        <v>8396011.8382560648</v>
      </c>
      <c r="D13" s="2">
        <f>SUM(D9:D12)</f>
        <v>6877584.9503918216</v>
      </c>
      <c r="E13" s="16">
        <f t="shared" si="0"/>
        <v>1.1434909967394074E-3</v>
      </c>
    </row>
    <row r="14" spans="1:5">
      <c r="A14" s="11" t="s">
        <v>77</v>
      </c>
      <c r="B14" s="5" t="s">
        <v>76</v>
      </c>
      <c r="C14" s="4">
        <v>36144157.30764617</v>
      </c>
      <c r="D14" s="4">
        <v>24518227.507954661</v>
      </c>
      <c r="E14" s="16">
        <f t="shared" si="0"/>
        <v>4.0764850763140882E-3</v>
      </c>
    </row>
    <row r="15" spans="1:5">
      <c r="A15" s="7"/>
      <c r="B15" s="5" t="s">
        <v>74</v>
      </c>
      <c r="C15" s="4">
        <v>157508459.62467533</v>
      </c>
      <c r="D15" s="4">
        <v>194852835.52180293</v>
      </c>
      <c r="E15" s="16">
        <f t="shared" si="0"/>
        <v>3.2396904540689449E-2</v>
      </c>
    </row>
    <row r="16" spans="1:5">
      <c r="A16" s="7"/>
      <c r="B16" s="5" t="s">
        <v>71</v>
      </c>
      <c r="C16" s="4">
        <v>2173106.7933579339</v>
      </c>
      <c r="D16" s="4">
        <v>4197440.9747468252</v>
      </c>
      <c r="E16" s="16">
        <f t="shared" si="0"/>
        <v>6.9788101471500278E-4</v>
      </c>
    </row>
    <row r="17" spans="1:5">
      <c r="A17" s="7"/>
      <c r="B17" s="5" t="s">
        <v>69</v>
      </c>
      <c r="C17" s="4">
        <v>32922697.200000003</v>
      </c>
      <c r="D17" s="4">
        <v>14111770.639489604</v>
      </c>
      <c r="E17" s="16">
        <f t="shared" si="0"/>
        <v>2.3462716623207326E-3</v>
      </c>
    </row>
    <row r="18" spans="1:5">
      <c r="A18" s="7"/>
      <c r="B18" s="5" t="s">
        <v>67</v>
      </c>
      <c r="C18" s="4">
        <v>18411105.200000007</v>
      </c>
      <c r="D18" s="4">
        <v>14216925.550333254</v>
      </c>
      <c r="E18" s="16">
        <f t="shared" si="0"/>
        <v>2.3637550805089436E-3</v>
      </c>
    </row>
    <row r="19" spans="1:5">
      <c r="A19" s="3" t="s">
        <v>65</v>
      </c>
      <c r="B19" s="3"/>
      <c r="C19" s="2">
        <f>SUM(C14:C18)</f>
        <v>247159526.12567946</v>
      </c>
      <c r="D19" s="2">
        <f>SUM(D14:D18)</f>
        <v>251897200.19432727</v>
      </c>
      <c r="E19" s="16">
        <f t="shared" si="0"/>
        <v>4.1881297374548217E-2</v>
      </c>
    </row>
    <row r="20" spans="1:5">
      <c r="A20" s="11" t="s">
        <v>63</v>
      </c>
      <c r="B20" s="5" t="s">
        <v>62</v>
      </c>
      <c r="C20" s="4">
        <v>15716055</v>
      </c>
      <c r="D20" s="4">
        <v>13518211.551767036</v>
      </c>
      <c r="E20" s="16">
        <f t="shared" si="0"/>
        <v>2.2475844810297264E-3</v>
      </c>
    </row>
    <row r="21" spans="1:5">
      <c r="A21" s="7"/>
      <c r="B21" s="5" t="s">
        <v>60</v>
      </c>
      <c r="C21" s="4">
        <v>22637411</v>
      </c>
      <c r="D21" s="4">
        <v>43206058.997610889</v>
      </c>
      <c r="E21" s="16">
        <f t="shared" si="0"/>
        <v>7.1835883998125002E-3</v>
      </c>
    </row>
    <row r="22" spans="1:5">
      <c r="A22" s="7"/>
      <c r="B22" s="5" t="s">
        <v>58</v>
      </c>
      <c r="C22" s="4">
        <v>20101448.199999996</v>
      </c>
      <c r="D22" s="4">
        <v>42726097.434347063</v>
      </c>
      <c r="E22" s="16">
        <f t="shared" si="0"/>
        <v>7.1037883347704984E-3</v>
      </c>
    </row>
    <row r="23" spans="1:5">
      <c r="A23" s="7"/>
      <c r="B23" s="5" t="s">
        <v>55</v>
      </c>
      <c r="C23" s="4">
        <v>17823157.199999992</v>
      </c>
      <c r="D23" s="4">
        <v>48210640.650239997</v>
      </c>
      <c r="E23" s="16">
        <f t="shared" si="0"/>
        <v>8.015667407706482E-3</v>
      </c>
    </row>
    <row r="24" spans="1:5">
      <c r="A24" s="7"/>
      <c r="B24" s="5" t="s">
        <v>53</v>
      </c>
      <c r="C24" s="4">
        <v>5995663.5999999996</v>
      </c>
      <c r="D24" s="4">
        <v>7492343.4503556518</v>
      </c>
      <c r="E24" s="16">
        <f t="shared" si="0"/>
        <v>1.2457028654328816E-3</v>
      </c>
    </row>
    <row r="25" spans="1:5">
      <c r="A25" s="7"/>
      <c r="B25" s="5" t="s">
        <v>51</v>
      </c>
      <c r="C25" s="4">
        <v>1886229.7999999998</v>
      </c>
      <c r="D25" s="4">
        <v>2368039.9216102408</v>
      </c>
      <c r="E25" s="16">
        <f t="shared" si="0"/>
        <v>3.9371848545855258E-4</v>
      </c>
    </row>
    <row r="26" spans="1:5">
      <c r="A26" s="3" t="s">
        <v>49</v>
      </c>
      <c r="B26" s="3"/>
      <c r="C26" s="2">
        <f>SUM(C20:C25)</f>
        <v>84159964.799999982</v>
      </c>
      <c r="D26" s="2">
        <f>SUM(D20:D25)</f>
        <v>157521392.00593087</v>
      </c>
      <c r="E26" s="16">
        <f t="shared" si="0"/>
        <v>2.6190049974210639E-2</v>
      </c>
    </row>
    <row r="27" spans="1:5">
      <c r="A27" s="11" t="s">
        <v>47</v>
      </c>
      <c r="B27" s="5" t="s">
        <v>46</v>
      </c>
      <c r="C27" s="4">
        <v>2687026</v>
      </c>
      <c r="D27" s="4">
        <v>13409893.70934114</v>
      </c>
      <c r="E27" s="16">
        <f t="shared" si="0"/>
        <v>2.2295751829267355E-3</v>
      </c>
    </row>
    <row r="28" spans="1:5">
      <c r="A28" s="7"/>
      <c r="B28" s="5" t="s">
        <v>44</v>
      </c>
      <c r="C28" s="4">
        <v>35981</v>
      </c>
      <c r="D28" s="4">
        <v>326543.46729999996</v>
      </c>
      <c r="E28" s="16">
        <f t="shared" si="0"/>
        <v>5.4292243221270016E-5</v>
      </c>
    </row>
    <row r="29" spans="1:5">
      <c r="A29" s="7"/>
      <c r="B29" s="5" t="s">
        <v>42</v>
      </c>
      <c r="C29" s="4">
        <v>460</v>
      </c>
      <c r="D29" s="4">
        <v>2212.6</v>
      </c>
      <c r="E29" s="16">
        <f t="shared" si="0"/>
        <v>3.6787450793195532E-7</v>
      </c>
    </row>
    <row r="30" spans="1:5">
      <c r="A30" s="7"/>
      <c r="B30" s="5" t="s">
        <v>39</v>
      </c>
      <c r="C30" s="4">
        <v>3537091.4000000004</v>
      </c>
      <c r="D30" s="4">
        <v>18419010.165877845</v>
      </c>
      <c r="E30" s="16">
        <f t="shared" si="0"/>
        <v>3.0624081629603162E-3</v>
      </c>
    </row>
    <row r="31" spans="1:5">
      <c r="A31" s="7"/>
      <c r="B31" s="5" t="s">
        <v>37</v>
      </c>
      <c r="C31" s="4">
        <v>392376.4</v>
      </c>
      <c r="D31" s="4">
        <v>700618.35909464734</v>
      </c>
      <c r="E31" s="16">
        <f t="shared" si="0"/>
        <v>1.164872250293941E-4</v>
      </c>
    </row>
    <row r="32" spans="1:5">
      <c r="A32" s="3" t="s">
        <v>35</v>
      </c>
      <c r="B32" s="3"/>
      <c r="C32" s="2">
        <f>SUM(C27:C31)</f>
        <v>6652934.8000000007</v>
      </c>
      <c r="D32" s="2">
        <f>SUM(D27:D31)</f>
        <v>32858278.301613633</v>
      </c>
      <c r="E32" s="16">
        <f t="shared" si="0"/>
        <v>5.4631306886456475E-3</v>
      </c>
    </row>
    <row r="33" spans="1:5">
      <c r="A33" s="11" t="s">
        <v>33</v>
      </c>
      <c r="B33" s="5" t="s">
        <v>32</v>
      </c>
      <c r="C33" s="4">
        <v>4018706.5</v>
      </c>
      <c r="D33" s="4">
        <v>10990375.529490914</v>
      </c>
      <c r="E33" s="16">
        <f t="shared" si="0"/>
        <v>1.8272977446889963E-3</v>
      </c>
    </row>
    <row r="34" spans="1:5">
      <c r="A34" s="7"/>
      <c r="B34" s="5" t="s">
        <v>30</v>
      </c>
      <c r="C34" s="4">
        <v>33676</v>
      </c>
      <c r="D34" s="4">
        <v>44045</v>
      </c>
      <c r="E34" s="16">
        <f t="shared" si="0"/>
        <v>7.323073624632999E-6</v>
      </c>
    </row>
    <row r="35" spans="1:5">
      <c r="A35" s="7"/>
      <c r="B35" s="5" t="s">
        <v>28</v>
      </c>
      <c r="C35" s="4">
        <v>9685183</v>
      </c>
      <c r="D35" s="4">
        <v>22856266.534999996</v>
      </c>
      <c r="E35" s="16">
        <f t="shared" si="0"/>
        <v>3.8001617123405683E-3</v>
      </c>
    </row>
    <row r="36" spans="1:5">
      <c r="A36" s="3" t="s">
        <v>26</v>
      </c>
      <c r="B36" s="3"/>
      <c r="C36" s="2">
        <f>SUM(C33:C35)</f>
        <v>13737565.5</v>
      </c>
      <c r="D36" s="2">
        <f>SUM(D33:D35)</f>
        <v>33890687.064490914</v>
      </c>
      <c r="E36" s="16">
        <f t="shared" si="0"/>
        <v>5.6347825306541982E-3</v>
      </c>
    </row>
    <row r="37" spans="1:5">
      <c r="A37" s="11" t="s">
        <v>24</v>
      </c>
      <c r="B37" s="5" t="s">
        <v>23</v>
      </c>
      <c r="C37" s="4">
        <v>8768734.1999999974</v>
      </c>
      <c r="D37" s="4">
        <v>35392186.498914935</v>
      </c>
      <c r="E37" s="16">
        <f t="shared" si="0"/>
        <v>5.8844270057508471E-3</v>
      </c>
    </row>
    <row r="38" spans="1:5">
      <c r="A38" s="7"/>
      <c r="B38" s="5" t="s">
        <v>21</v>
      </c>
      <c r="C38" s="4">
        <v>18814676.600000024</v>
      </c>
      <c r="D38" s="4">
        <v>73412706.138865992</v>
      </c>
      <c r="E38" s="16">
        <f t="shared" si="0"/>
        <v>1.2205849745452664E-2</v>
      </c>
    </row>
    <row r="39" spans="1:5">
      <c r="A39" s="7"/>
      <c r="B39" s="5" t="s">
        <v>19</v>
      </c>
      <c r="C39" s="4">
        <v>14221448.300000003</v>
      </c>
      <c r="D39" s="4">
        <v>26363341.090279985</v>
      </c>
      <c r="E39" s="16">
        <f t="shared" si="0"/>
        <v>4.3832600248707625E-3</v>
      </c>
    </row>
    <row r="40" spans="1:5">
      <c r="A40" s="7"/>
      <c r="B40" s="5" t="s">
        <v>17</v>
      </c>
      <c r="C40" s="4">
        <v>12195697.799999999</v>
      </c>
      <c r="D40" s="4">
        <v>26407283.22814073</v>
      </c>
      <c r="E40" s="16">
        <f t="shared" si="0"/>
        <v>4.3905659962813195E-3</v>
      </c>
    </row>
    <row r="41" spans="1:5">
      <c r="A41" s="7"/>
      <c r="B41" s="5" t="s">
        <v>15</v>
      </c>
      <c r="C41" s="4">
        <v>608771.39999999991</v>
      </c>
      <c r="D41" s="4">
        <v>1883670.7553784002</v>
      </c>
      <c r="E41" s="16">
        <f t="shared" si="0"/>
        <v>3.131855971439228E-4</v>
      </c>
    </row>
    <row r="42" spans="1:5">
      <c r="A42" s="7"/>
      <c r="B42" s="5" t="s">
        <v>12</v>
      </c>
      <c r="C42" s="4">
        <v>23349048.200000003</v>
      </c>
      <c r="D42" s="4">
        <v>71685411.431053132</v>
      </c>
      <c r="E42" s="16">
        <f t="shared" si="0"/>
        <v>1.1918663769365651E-2</v>
      </c>
    </row>
    <row r="43" spans="1:5">
      <c r="A43" s="7"/>
      <c r="B43" s="5" t="s">
        <v>10</v>
      </c>
      <c r="C43" s="4">
        <v>36715906.599999987</v>
      </c>
      <c r="D43" s="4">
        <v>54239026.928172305</v>
      </c>
      <c r="E43" s="16">
        <f t="shared" si="0"/>
        <v>9.0179677040176549E-3</v>
      </c>
    </row>
    <row r="44" spans="1:5">
      <c r="A44" s="7"/>
      <c r="B44" s="5" t="s">
        <v>8</v>
      </c>
      <c r="C44" s="4">
        <v>493397</v>
      </c>
      <c r="D44" s="4">
        <v>309237.39</v>
      </c>
      <c r="E44" s="16">
        <f t="shared" si="0"/>
        <v>5.141487511543531E-5</v>
      </c>
    </row>
    <row r="45" spans="1:5">
      <c r="A45" s="7"/>
      <c r="B45" s="5" t="s">
        <v>6</v>
      </c>
      <c r="C45" s="4">
        <v>23915121.100000009</v>
      </c>
      <c r="D45" s="4">
        <v>31711204.370310929</v>
      </c>
      <c r="E45" s="16">
        <f t="shared" si="0"/>
        <v>5.2724142202195626E-3</v>
      </c>
    </row>
    <row r="46" spans="1:5">
      <c r="A46" s="3" t="s">
        <v>4</v>
      </c>
      <c r="B46" s="3"/>
      <c r="C46" s="2">
        <f>SUM(C37:C45)</f>
        <v>139082801.20000005</v>
      </c>
      <c r="D46" s="2">
        <f>SUM(D37:D45)</f>
        <v>321404067.83111638</v>
      </c>
      <c r="E46" s="16">
        <f t="shared" si="0"/>
        <v>5.3437748938217809E-2</v>
      </c>
    </row>
    <row r="47" spans="1:5">
      <c r="A47" s="11" t="s">
        <v>100</v>
      </c>
      <c r="B47" s="5" t="s">
        <v>99</v>
      </c>
      <c r="C47" s="4">
        <v>37147684.494252652</v>
      </c>
      <c r="D47" s="4">
        <v>64448801.038366713</v>
      </c>
      <c r="E47" s="16">
        <f t="shared" si="0"/>
        <v>1.0715479964202137E-2</v>
      </c>
    </row>
    <row r="48" spans="1:5">
      <c r="A48" s="7"/>
      <c r="B48" s="5" t="s">
        <v>97</v>
      </c>
      <c r="C48" s="4">
        <v>2371296.2691514376</v>
      </c>
      <c r="D48" s="4">
        <v>7100470.5907654008</v>
      </c>
      <c r="E48" s="16">
        <f t="shared" si="0"/>
        <v>1.1805487321084435E-3</v>
      </c>
    </row>
    <row r="49" spans="1:5">
      <c r="A49" s="7"/>
      <c r="B49" s="5" t="s">
        <v>95</v>
      </c>
      <c r="C49" s="4">
        <v>3690088</v>
      </c>
      <c r="D49" s="4">
        <v>7860633.6392418174</v>
      </c>
      <c r="E49" s="16">
        <f t="shared" si="0"/>
        <v>1.3069360625822376E-3</v>
      </c>
    </row>
    <row r="50" spans="1:5">
      <c r="A50" s="7"/>
      <c r="B50" s="5" t="s">
        <v>93</v>
      </c>
      <c r="C50" s="4">
        <v>8620825</v>
      </c>
      <c r="D50" s="4">
        <v>10210563.320971921</v>
      </c>
      <c r="E50" s="16">
        <f t="shared" si="0"/>
        <v>1.6976434770905799E-3</v>
      </c>
    </row>
    <row r="51" spans="1:5">
      <c r="A51" s="7"/>
      <c r="B51" s="5" t="s">
        <v>91</v>
      </c>
      <c r="C51" s="4">
        <v>19028649.007814303</v>
      </c>
      <c r="D51" s="4">
        <v>37968630.08321283</v>
      </c>
      <c r="E51" s="16">
        <f t="shared" si="0"/>
        <v>6.3127954030156178E-3</v>
      </c>
    </row>
    <row r="52" spans="1:5">
      <c r="A52" s="7"/>
      <c r="B52" s="5" t="s">
        <v>89</v>
      </c>
      <c r="C52" s="4">
        <v>92504</v>
      </c>
      <c r="D52" s="4">
        <v>669352.549</v>
      </c>
      <c r="E52" s="16">
        <f t="shared" si="0"/>
        <v>1.1128886359774701E-4</v>
      </c>
    </row>
    <row r="53" spans="1:5">
      <c r="A53" s="7"/>
      <c r="B53" s="5" t="s">
        <v>86</v>
      </c>
      <c r="C53" s="4">
        <v>25479019.915783674</v>
      </c>
      <c r="D53" s="4">
        <v>50544673.281449743</v>
      </c>
      <c r="E53" s="16">
        <f t="shared" si="0"/>
        <v>8.4037317237615362E-3</v>
      </c>
    </row>
    <row r="54" spans="1:5">
      <c r="A54" s="7"/>
      <c r="B54" s="5" t="s">
        <v>84</v>
      </c>
      <c r="C54" s="4">
        <v>265459054.95616844</v>
      </c>
      <c r="D54" s="4">
        <v>703146893.22490191</v>
      </c>
      <c r="E54" s="16">
        <f t="shared" si="0"/>
        <v>0.1169076278355753</v>
      </c>
    </row>
    <row r="55" spans="1:5">
      <c r="A55" s="7"/>
      <c r="B55" s="5" t="s">
        <v>82</v>
      </c>
      <c r="C55" s="4">
        <v>38195141</v>
      </c>
      <c r="D55" s="4">
        <v>33060748.171181761</v>
      </c>
      <c r="E55" s="16">
        <f t="shared" si="0"/>
        <v>5.4967940275403521E-3</v>
      </c>
    </row>
    <row r="56" spans="1:5">
      <c r="A56" s="7"/>
      <c r="B56" s="5" t="s">
        <v>80</v>
      </c>
      <c r="C56" s="4">
        <v>3111416</v>
      </c>
      <c r="D56" s="4">
        <v>8060635.6588558443</v>
      </c>
      <c r="E56" s="16">
        <f t="shared" si="0"/>
        <v>1.3401890882312059E-3</v>
      </c>
    </row>
    <row r="57" spans="1:5">
      <c r="A57" s="7"/>
      <c r="B57" s="5" t="s">
        <v>78</v>
      </c>
      <c r="C57" s="4">
        <v>1300485.5999999999</v>
      </c>
      <c r="D57" s="4">
        <v>3596430.6023343033</v>
      </c>
      <c r="E57" s="16">
        <f t="shared" si="0"/>
        <v>5.9795495712969249E-4</v>
      </c>
    </row>
    <row r="58" spans="1:5">
      <c r="A58" s="3" t="s">
        <v>75</v>
      </c>
      <c r="B58" s="3"/>
      <c r="C58" s="2">
        <f>SUM(C47:C57)</f>
        <v>404496164.2431705</v>
      </c>
      <c r="D58" s="2">
        <f>SUM(D47:D57)</f>
        <v>926667832.16028214</v>
      </c>
      <c r="E58" s="16">
        <f t="shared" si="0"/>
        <v>0.15407099013483483</v>
      </c>
    </row>
    <row r="59" spans="1:5">
      <c r="A59" s="11" t="s">
        <v>73</v>
      </c>
      <c r="B59" s="5" t="s">
        <v>72</v>
      </c>
      <c r="C59" s="4">
        <v>1622468.8</v>
      </c>
      <c r="D59" s="4">
        <v>879127.09296079969</v>
      </c>
      <c r="E59" s="16">
        <f t="shared" si="0"/>
        <v>1.4616670285302565E-4</v>
      </c>
    </row>
    <row r="60" spans="1:5">
      <c r="A60" s="7"/>
      <c r="B60" s="5" t="s">
        <v>70</v>
      </c>
      <c r="C60" s="4">
        <v>43798040</v>
      </c>
      <c r="D60" s="4">
        <v>21646253.545700036</v>
      </c>
      <c r="E60" s="16">
        <f t="shared" si="0"/>
        <v>3.59898077903586E-3</v>
      </c>
    </row>
    <row r="61" spans="1:5">
      <c r="A61" s="7"/>
      <c r="B61" s="5" t="s">
        <v>68</v>
      </c>
      <c r="C61" s="4">
        <v>2618673</v>
      </c>
      <c r="D61" s="4">
        <v>1219395.2057599998</v>
      </c>
      <c r="E61" s="16">
        <f t="shared" si="0"/>
        <v>2.0274085297547923E-4</v>
      </c>
    </row>
    <row r="62" spans="1:5">
      <c r="A62" s="7"/>
      <c r="B62" s="5" t="s">
        <v>66</v>
      </c>
      <c r="C62" s="4">
        <v>4274761.5999999996</v>
      </c>
      <c r="D62" s="4">
        <v>3104277.2268436011</v>
      </c>
      <c r="E62" s="16">
        <f t="shared" si="0"/>
        <v>5.1612783933357347E-4</v>
      </c>
    </row>
    <row r="63" spans="1:5">
      <c r="A63" s="7"/>
      <c r="B63" s="5" t="s">
        <v>64</v>
      </c>
      <c r="C63" s="4">
        <v>10017262</v>
      </c>
      <c r="D63" s="4">
        <v>5244490.3155000014</v>
      </c>
      <c r="E63" s="16">
        <f t="shared" si="0"/>
        <v>8.7196704970101606E-4</v>
      </c>
    </row>
    <row r="64" spans="1:5">
      <c r="A64" s="7"/>
      <c r="B64" s="5" t="s">
        <v>61</v>
      </c>
      <c r="C64" s="4">
        <v>1498510</v>
      </c>
      <c r="D64" s="4">
        <v>908430.67100000032</v>
      </c>
      <c r="E64" s="16">
        <f t="shared" si="0"/>
        <v>1.5103881681479759E-4</v>
      </c>
    </row>
    <row r="65" spans="1:5">
      <c r="A65" s="3" t="s">
        <v>59</v>
      </c>
      <c r="B65" s="3"/>
      <c r="C65" s="2">
        <f>SUM(C59:C64)</f>
        <v>63829715.399999999</v>
      </c>
      <c r="D65" s="2">
        <f>SUM(D59:D64)</f>
        <v>33001974.057764441</v>
      </c>
      <c r="E65" s="16">
        <f t="shared" si="0"/>
        <v>5.4870220407137529E-3</v>
      </c>
    </row>
    <row r="66" spans="1:5">
      <c r="A66" s="11" t="s">
        <v>57</v>
      </c>
      <c r="B66" s="5" t="s">
        <v>56</v>
      </c>
      <c r="C66" s="4">
        <v>46738324.399999887</v>
      </c>
      <c r="D66" s="4">
        <v>152271831.86288306</v>
      </c>
      <c r="E66" s="16">
        <f t="shared" si="0"/>
        <v>2.5317239997494145E-2</v>
      </c>
    </row>
    <row r="67" spans="1:5">
      <c r="A67" s="7"/>
      <c r="B67" s="5" t="s">
        <v>54</v>
      </c>
      <c r="C67" s="4">
        <v>10121</v>
      </c>
      <c r="D67" s="4">
        <v>11946.326999999999</v>
      </c>
      <c r="E67" s="16">
        <f t="shared" si="0"/>
        <v>1.9862375335438996E-6</v>
      </c>
    </row>
    <row r="68" spans="1:5">
      <c r="A68" s="7"/>
      <c r="B68" s="5" t="s">
        <v>52</v>
      </c>
      <c r="C68" s="4">
        <v>3310</v>
      </c>
      <c r="D68" s="4">
        <v>14738.800000000001</v>
      </c>
      <c r="E68" s="16">
        <f t="shared" ref="E68:E92" si="1">D68/$D$92</f>
        <v>2.4505237266146181E-6</v>
      </c>
    </row>
    <row r="69" spans="1:5">
      <c r="A69" s="7"/>
      <c r="B69" s="5" t="s">
        <v>50</v>
      </c>
      <c r="C69" s="4">
        <v>1126785</v>
      </c>
      <c r="D69" s="4">
        <v>74634.619104800004</v>
      </c>
      <c r="E69" s="16">
        <f t="shared" si="1"/>
        <v>1.2409009209919197E-5</v>
      </c>
    </row>
    <row r="70" spans="1:5">
      <c r="A70" s="7"/>
      <c r="B70" s="5" t="s">
        <v>48</v>
      </c>
      <c r="C70" s="4">
        <v>1109385.7</v>
      </c>
      <c r="D70" s="4">
        <v>1093948.7858597999</v>
      </c>
      <c r="E70" s="16">
        <f t="shared" si="1"/>
        <v>1.8188369849992493E-4</v>
      </c>
    </row>
    <row r="71" spans="1:5">
      <c r="A71" s="7"/>
      <c r="B71" s="5" t="s">
        <v>45</v>
      </c>
      <c r="C71" s="4">
        <v>2304551.7000000002</v>
      </c>
      <c r="D71" s="4">
        <v>3485057.2116215201</v>
      </c>
      <c r="E71" s="16">
        <f t="shared" si="1"/>
        <v>5.794376330290062E-4</v>
      </c>
    </row>
    <row r="72" spans="1:5">
      <c r="A72" s="3" t="s">
        <v>43</v>
      </c>
      <c r="B72" s="3"/>
      <c r="C72" s="2">
        <f>SUM(C66:C71)</f>
        <v>51292477.799999893</v>
      </c>
      <c r="D72" s="2">
        <f>SUM(D66:D71)</f>
        <v>156952157.60646918</v>
      </c>
      <c r="E72" s="16">
        <f t="shared" si="1"/>
        <v>2.6095407099493154E-2</v>
      </c>
    </row>
    <row r="73" spans="1:5">
      <c r="A73" s="11" t="s">
        <v>41</v>
      </c>
      <c r="B73" s="5" t="s">
        <v>40</v>
      </c>
      <c r="C73" s="4">
        <v>410458802.75130284</v>
      </c>
      <c r="D73" s="4">
        <v>448676169.49599224</v>
      </c>
      <c r="E73" s="16">
        <f t="shared" si="1"/>
        <v>7.4598447561300157E-2</v>
      </c>
    </row>
    <row r="74" spans="1:5">
      <c r="A74" s="7"/>
      <c r="B74" s="5" t="s">
        <v>38</v>
      </c>
      <c r="C74" s="4">
        <v>31209768.719999999</v>
      </c>
      <c r="D74" s="4">
        <v>29908340.806847226</v>
      </c>
      <c r="E74" s="16">
        <f t="shared" si="1"/>
        <v>4.9726639055320179E-3</v>
      </c>
    </row>
    <row r="75" spans="1:5">
      <c r="A75" s="7"/>
      <c r="B75" s="5" t="s">
        <v>36</v>
      </c>
      <c r="C75" s="4">
        <v>342974770.88668823</v>
      </c>
      <c r="D75" s="4">
        <v>413441496.63800442</v>
      </c>
      <c r="E75" s="16">
        <f t="shared" si="1"/>
        <v>6.8740209316802428E-2</v>
      </c>
    </row>
    <row r="76" spans="1:5">
      <c r="A76" s="7"/>
      <c r="B76" s="5" t="s">
        <v>34</v>
      </c>
      <c r="C76" s="4">
        <v>541438</v>
      </c>
      <c r="D76" s="4">
        <v>1705807.5787999996</v>
      </c>
      <c r="E76" s="16">
        <f t="shared" si="1"/>
        <v>2.8361345190167672E-4</v>
      </c>
    </row>
    <row r="77" spans="1:5">
      <c r="A77" s="7"/>
      <c r="B77" s="5" t="s">
        <v>31</v>
      </c>
      <c r="C77" s="4">
        <v>84523154.099999949</v>
      </c>
      <c r="D77" s="4">
        <v>96005518.458074182</v>
      </c>
      <c r="E77" s="16">
        <f t="shared" si="1"/>
        <v>1.5962208651141778E-2</v>
      </c>
    </row>
    <row r="78" spans="1:5">
      <c r="A78" s="7"/>
      <c r="B78" s="5" t="s">
        <v>29</v>
      </c>
      <c r="C78" s="4">
        <v>410365812.90000004</v>
      </c>
      <c r="D78" s="4">
        <v>193667664.40956652</v>
      </c>
      <c r="E78" s="16">
        <f t="shared" si="1"/>
        <v>3.2199853903552539E-2</v>
      </c>
    </row>
    <row r="79" spans="1:5">
      <c r="A79" s="7"/>
      <c r="B79" s="5" t="s">
        <v>27</v>
      </c>
      <c r="C79" s="4">
        <v>107029777.25714284</v>
      </c>
      <c r="D79" s="4">
        <v>164447679.46336547</v>
      </c>
      <c r="E79" s="16">
        <f t="shared" si="1"/>
        <v>2.7341638417760772E-2</v>
      </c>
    </row>
    <row r="80" spans="1:5">
      <c r="A80" s="7"/>
      <c r="B80" s="5" t="s">
        <v>25</v>
      </c>
      <c r="C80" s="4">
        <v>667690111.30586612</v>
      </c>
      <c r="D80" s="4">
        <v>802230264.94887233</v>
      </c>
      <c r="E80" s="16">
        <f t="shared" si="1"/>
        <v>0.13338157098715925</v>
      </c>
    </row>
    <row r="81" spans="1:5">
      <c r="A81" s="7"/>
      <c r="B81" s="5" t="s">
        <v>22</v>
      </c>
      <c r="C81" s="4">
        <v>45841283.175257728</v>
      </c>
      <c r="D81" s="4">
        <v>65296546.387153842</v>
      </c>
      <c r="E81" s="16">
        <f t="shared" si="1"/>
        <v>1.0856429030023644E-2</v>
      </c>
    </row>
    <row r="82" spans="1:5">
      <c r="A82" s="7"/>
      <c r="B82" s="5" t="s">
        <v>20</v>
      </c>
      <c r="C82" s="4">
        <v>269767164.30000019</v>
      </c>
      <c r="D82" s="4">
        <v>263657173.59638271</v>
      </c>
      <c r="E82" s="16">
        <f t="shared" si="1"/>
        <v>4.3836551116107479E-2</v>
      </c>
    </row>
    <row r="83" spans="1:5">
      <c r="A83" s="7"/>
      <c r="B83" s="5" t="s">
        <v>18</v>
      </c>
      <c r="C83" s="4">
        <v>58730724.4909091</v>
      </c>
      <c r="D83" s="4">
        <v>30874130.833954919</v>
      </c>
      <c r="E83" s="16">
        <f t="shared" si="1"/>
        <v>5.1332394867431869E-3</v>
      </c>
    </row>
    <row r="84" spans="1:5">
      <c r="A84" s="3" t="s">
        <v>16</v>
      </c>
      <c r="B84" s="3"/>
      <c r="C84" s="2">
        <f>SUM(C73:C83)</f>
        <v>2429132807.887167</v>
      </c>
      <c r="D84" s="2">
        <f>SUM(D73:D83)</f>
        <v>2509910792.6170135</v>
      </c>
      <c r="E84" s="16">
        <f t="shared" si="1"/>
        <v>0.41730642582802485</v>
      </c>
    </row>
    <row r="85" spans="1:5">
      <c r="A85" s="6" t="s">
        <v>3</v>
      </c>
      <c r="B85" s="5" t="s">
        <v>2</v>
      </c>
      <c r="C85" s="4">
        <v>340212</v>
      </c>
      <c r="D85" s="4">
        <v>488766.13908857136</v>
      </c>
      <c r="E85" s="16">
        <f t="shared" si="1"/>
        <v>8.1263944188289712E-5</v>
      </c>
    </row>
    <row r="86" spans="1:5">
      <c r="A86" s="3" t="s">
        <v>1</v>
      </c>
      <c r="B86" s="3"/>
      <c r="C86" s="2">
        <f>SUM(C85)</f>
        <v>340212</v>
      </c>
      <c r="D86" s="2">
        <f>SUM(D85)</f>
        <v>488766.13908857136</v>
      </c>
      <c r="E86" s="16">
        <f t="shared" si="1"/>
        <v>8.1263944188289712E-5</v>
      </c>
    </row>
    <row r="87" spans="1:5">
      <c r="A87" s="10" t="s">
        <v>14</v>
      </c>
      <c r="B87" s="5" t="s">
        <v>13</v>
      </c>
      <c r="C87" s="4">
        <v>194422701.49999994</v>
      </c>
      <c r="D87" s="4">
        <v>286519784.53096926</v>
      </c>
      <c r="E87" s="16">
        <f t="shared" si="1"/>
        <v>4.7637767670207082E-2</v>
      </c>
    </row>
    <row r="88" spans="1:5">
      <c r="A88" s="9"/>
      <c r="B88" s="5" t="s">
        <v>11</v>
      </c>
      <c r="C88" s="4">
        <v>262436218.49999997</v>
      </c>
      <c r="D88" s="4">
        <v>342278896.37700832</v>
      </c>
      <c r="E88" s="16">
        <f t="shared" si="1"/>
        <v>5.6908469935905572E-2</v>
      </c>
    </row>
    <row r="89" spans="1:5">
      <c r="A89" s="9"/>
      <c r="B89" s="5" t="s">
        <v>9</v>
      </c>
      <c r="C89" s="4">
        <v>186228937.30000016</v>
      </c>
      <c r="D89" s="4">
        <v>472066109.13093275</v>
      </c>
      <c r="E89" s="16">
        <f t="shared" si="1"/>
        <v>7.8487339604038059E-2</v>
      </c>
    </row>
    <row r="90" spans="1:5">
      <c r="A90" s="8"/>
      <c r="B90" s="5" t="s">
        <v>7</v>
      </c>
      <c r="C90" s="4">
        <v>225217815.19999996</v>
      </c>
      <c r="D90" s="4">
        <v>417794226.63990951</v>
      </c>
      <c r="E90" s="16">
        <f t="shared" si="1"/>
        <v>6.9463909220811956E-2</v>
      </c>
    </row>
    <row r="91" spans="1:5">
      <c r="A91" s="3" t="s">
        <v>5</v>
      </c>
      <c r="B91" s="3"/>
      <c r="C91" s="2">
        <f>SUM(C87:C90)</f>
        <v>868305672.5</v>
      </c>
      <c r="D91" s="2">
        <f>SUM(D87:D90)</f>
        <v>1518659016.6788199</v>
      </c>
      <c r="E91" s="16">
        <f t="shared" si="1"/>
        <v>0.2524974864309627</v>
      </c>
    </row>
    <row r="92" spans="1:5">
      <c r="A92" s="1" t="s">
        <v>0</v>
      </c>
      <c r="B92" s="1"/>
      <c r="C92" s="17">
        <f>SUM(C8,C13,C19,C26,C32,C36,C46,C58,C65,C72,C84,C86,C91)</f>
        <v>4353090973.2831612</v>
      </c>
      <c r="D92" s="17">
        <f>SUM(D8,D13,D19,D26,D32,D36,D46,D58,D65,D72,D84,D86,D91)</f>
        <v>6014551028.3883495</v>
      </c>
      <c r="E92" s="16">
        <f t="shared" si="1"/>
        <v>1</v>
      </c>
    </row>
  </sheetData>
  <mergeCells count="26">
    <mergeCell ref="A86:B86"/>
    <mergeCell ref="A46:B46"/>
    <mergeCell ref="A92:B92"/>
    <mergeCell ref="A91:B91"/>
    <mergeCell ref="A3:A7"/>
    <mergeCell ref="A47:A57"/>
    <mergeCell ref="A8:B8"/>
    <mergeCell ref="A9:A12"/>
    <mergeCell ref="A13:B13"/>
    <mergeCell ref="A14:A18"/>
    <mergeCell ref="A58:B58"/>
    <mergeCell ref="A59:A64"/>
    <mergeCell ref="A19:B19"/>
    <mergeCell ref="A20:A25"/>
    <mergeCell ref="A65:B65"/>
    <mergeCell ref="A66:A71"/>
    <mergeCell ref="A26:B26"/>
    <mergeCell ref="A27:A31"/>
    <mergeCell ref="A72:B72"/>
    <mergeCell ref="A73:A83"/>
    <mergeCell ref="A32:B32"/>
    <mergeCell ref="A33:A35"/>
    <mergeCell ref="A36:B36"/>
    <mergeCell ref="A37:A45"/>
    <mergeCell ref="A87:A90"/>
    <mergeCell ref="A84:B84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>Your Company Name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Your User Name</cp:lastModifiedBy>
  <dcterms:created xsi:type="dcterms:W3CDTF">2011-11-29T06:02:03Z</dcterms:created>
  <dcterms:modified xsi:type="dcterms:W3CDTF">2011-11-29T06:05:30Z</dcterms:modified>
</cp:coreProperties>
</file>